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mp\"/>
    </mc:Choice>
  </mc:AlternateContent>
  <xr:revisionPtr revIDLastSave="0" documentId="13_ncr:1_{1BAE4D3B-3E96-4C8E-8020-642FCB82E3F6}" xr6:coauthVersionLast="46" xr6:coauthVersionMax="46" xr10:uidLastSave="{00000000-0000-0000-0000-000000000000}"/>
  <bookViews>
    <workbookView xWindow="-120" yWindow="-120" windowWidth="24240" windowHeight="17640" xr2:uid="{410C5226-CB3B-48BC-A1E2-8B3D71D8C237}"/>
  </bookViews>
  <sheets>
    <sheet name="Bitcoin to Tesl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" l="1"/>
  <c r="B17" i="1"/>
  <c r="B18" i="1"/>
  <c r="B16" i="1"/>
  <c r="B14" i="1"/>
  <c r="B13" i="1"/>
</calcChain>
</file>

<file path=xl/sharedStrings.xml><?xml version="1.0" encoding="utf-8"?>
<sst xmlns="http://schemas.openxmlformats.org/spreadsheetml/2006/main" count="39" uniqueCount="34">
  <si>
    <t>Bitcoin to Tesla Worksheet</t>
  </si>
  <si>
    <t>Price of new Tesla</t>
  </si>
  <si>
    <t>Price of bitcoin</t>
  </si>
  <si>
    <t xml:space="preserve">https://www.tesla.com/compare </t>
  </si>
  <si>
    <t xml:space="preserve">https://www.kbb.com/ </t>
  </si>
  <si>
    <t xml:space="preserve">https://coinmarketcap.com/ </t>
  </si>
  <si>
    <t>https://www.nerdwallet.com/article/taxes/capital-gains-tax-rates</t>
  </si>
  <si>
    <t>Sales tax rate</t>
  </si>
  <si>
    <t xml:space="preserve">https://www.factorywarrantylist.com/car-tax-by-state.html </t>
  </si>
  <si>
    <t>bitcoin</t>
  </si>
  <si>
    <t>Miscellaneous</t>
  </si>
  <si>
    <t>Change depending on your make, model, and options:</t>
  </si>
  <si>
    <t>Check Kelley Blue Book value; go with middle of range:</t>
  </si>
  <si>
    <t>Update with today's price:</t>
  </si>
  <si>
    <t>Most U.S. taxpayers will pay 15-20% in cashing out bitcoin:</t>
  </si>
  <si>
    <t>Adjust for your local state or use 6% as a placeholder:</t>
  </si>
  <si>
    <t>Price of used Tesla</t>
  </si>
  <si>
    <t>if paying with bitcoin</t>
  </si>
  <si>
    <t>Total cost of new Tesla</t>
  </si>
  <si>
    <t>Total cost of used Tesla</t>
  </si>
  <si>
    <t>Capital gains rate</t>
  </si>
  <si>
    <t>Electric vehicle credit</t>
  </si>
  <si>
    <t>Title and registration</t>
  </si>
  <si>
    <t xml:space="preserve">Adjust for your local state or use $100 as a placeholder: </t>
  </si>
  <si>
    <t>https://drivinglaws.aaa.com/tag/title-and-registration-fees/</t>
  </si>
  <si>
    <t>Teslas are currently NOT eligible for federal credit:</t>
  </si>
  <si>
    <t>https://www.fueleconomy.gov/feg/taxevb.shtml</t>
  </si>
  <si>
    <t>CARFAX report + inspection (if buying used)</t>
  </si>
  <si>
    <t>if paying with USD</t>
  </si>
  <si>
    <t>Cost of new Tesla (in bitcoin)</t>
  </si>
  <si>
    <t>Cost of used Tesla (in bitcoin)</t>
  </si>
  <si>
    <t>Bitcoin conversion fees</t>
  </si>
  <si>
    <t>Coinbase fees for converting from BTC to USD:</t>
  </si>
  <si>
    <t>https://help.coinbase.com/en/coinbase/trading-and-funding/pricing-and-fees/fees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</si>
</sst>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165" fontId="0" fillId="0" borderId="0" xfId="2" applyNumberFormat="1" applyFont="1"/>
    <xf numFmtId="0" fontId="3" fillId="0" borderId="0" xfId="3"/>
    <xf numFmtId="9" fontId="0" fillId="0" borderId="0" xfId="0" applyNumberFormat="1"/>
    <xf numFmtId="10" fontId="0" fillId="0" borderId="0" xfId="0" applyNumberFormat="1"/>
    <xf numFmtId="43" fontId="0" fillId="0" borderId="0" xfId="1" applyFont="1"/>
    <xf numFmtId="165" fontId="0" fillId="0" borderId="0" xfId="0" applyNumberFormat="1"/>
    <xf numFmtId="6" fontId="0" fillId="0" borderId="0" xfId="0" applyNumberFormat="1"/>
    <xf numFmtId="165" fontId="0" fillId="2" borderId="0" xfId="2" applyNumberFormat="1" applyFont="1" applyFill="1"/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inmarketcap.com/" TargetMode="External"/><Relationship Id="rId2" Type="http://schemas.openxmlformats.org/officeDocument/2006/relationships/hyperlink" Target="https://www.kbb.com/" TargetMode="External"/><Relationship Id="rId1" Type="http://schemas.openxmlformats.org/officeDocument/2006/relationships/hyperlink" Target="https://www.tesla.com/compare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factorywarrantylist.com/car-tax-by-state.html" TargetMode="External"/><Relationship Id="rId4" Type="http://schemas.openxmlformats.org/officeDocument/2006/relationships/hyperlink" Target="https://www.nerdwallet.com/article/taxes/capital-gains-tax-ra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C0620-F40C-4AEB-9B16-7D7F4896F624}">
  <dimension ref="A1:D19"/>
  <sheetViews>
    <sheetView tabSelected="1" workbookViewId="0">
      <selection activeCell="B5" sqref="A3:B5"/>
    </sheetView>
  </sheetViews>
  <sheetFormatPr defaultRowHeight="15" x14ac:dyDescent="0.25"/>
  <cols>
    <col min="1" max="1" width="28.28515625" bestFit="1" customWidth="1"/>
    <col min="2" max="2" width="11.5703125" bestFit="1" customWidth="1"/>
    <col min="3" max="3" width="52.42578125" customWidth="1"/>
  </cols>
  <sheetData>
    <row r="1" spans="1:4" x14ac:dyDescent="0.25">
      <c r="A1" s="1" t="s">
        <v>0</v>
      </c>
    </row>
    <row r="2" spans="1:4" x14ac:dyDescent="0.25">
      <c r="C2" s="1"/>
      <c r="D2" s="1"/>
    </row>
    <row r="3" spans="1:4" x14ac:dyDescent="0.25">
      <c r="A3" t="s">
        <v>1</v>
      </c>
      <c r="B3" s="9">
        <v>49000</v>
      </c>
      <c r="C3" t="s">
        <v>11</v>
      </c>
      <c r="D3" s="3" t="s">
        <v>3</v>
      </c>
    </row>
    <row r="4" spans="1:4" x14ac:dyDescent="0.25">
      <c r="A4" t="s">
        <v>16</v>
      </c>
      <c r="B4" s="9">
        <v>40000</v>
      </c>
      <c r="C4" t="s">
        <v>12</v>
      </c>
      <c r="D4" s="3" t="s">
        <v>4</v>
      </c>
    </row>
    <row r="5" spans="1:4" x14ac:dyDescent="0.25">
      <c r="A5" t="s">
        <v>2</v>
      </c>
      <c r="B5" s="9">
        <v>50000</v>
      </c>
      <c r="C5" t="s">
        <v>13</v>
      </c>
      <c r="D5" s="3" t="s">
        <v>5</v>
      </c>
    </row>
    <row r="6" spans="1:4" x14ac:dyDescent="0.25">
      <c r="A6" t="s">
        <v>20</v>
      </c>
      <c r="B6" s="4">
        <v>0.15</v>
      </c>
      <c r="C6" t="s">
        <v>14</v>
      </c>
      <c r="D6" s="3" t="s">
        <v>6</v>
      </c>
    </row>
    <row r="7" spans="1:4" x14ac:dyDescent="0.25">
      <c r="A7" t="s">
        <v>7</v>
      </c>
      <c r="B7" s="4">
        <v>0.06</v>
      </c>
      <c r="C7" t="s">
        <v>15</v>
      </c>
      <c r="D7" s="3" t="s">
        <v>8</v>
      </c>
    </row>
    <row r="8" spans="1:4" x14ac:dyDescent="0.25">
      <c r="A8" t="s">
        <v>22</v>
      </c>
      <c r="B8" s="8">
        <v>100</v>
      </c>
      <c r="C8" t="s">
        <v>23</v>
      </c>
      <c r="D8" s="3" t="s">
        <v>24</v>
      </c>
    </row>
    <row r="9" spans="1:4" x14ac:dyDescent="0.25">
      <c r="A9" t="s">
        <v>21</v>
      </c>
      <c r="B9" s="8">
        <v>0</v>
      </c>
      <c r="C9" t="s">
        <v>25</v>
      </c>
      <c r="D9" s="3" t="s">
        <v>26</v>
      </c>
    </row>
    <row r="10" spans="1:4" x14ac:dyDescent="0.25">
      <c r="A10" t="s">
        <v>31</v>
      </c>
      <c r="B10" s="5">
        <v>1.2500000000000001E-2</v>
      </c>
      <c r="C10" t="s">
        <v>32</v>
      </c>
      <c r="D10" s="3" t="s">
        <v>33</v>
      </c>
    </row>
    <row r="11" spans="1:4" x14ac:dyDescent="0.25">
      <c r="A11" t="s">
        <v>10</v>
      </c>
      <c r="B11" s="2">
        <v>250</v>
      </c>
      <c r="C11" t="s">
        <v>27</v>
      </c>
      <c r="D11" s="3"/>
    </row>
    <row r="13" spans="1:4" x14ac:dyDescent="0.25">
      <c r="A13" t="s">
        <v>29</v>
      </c>
      <c r="B13" s="6">
        <f>B3/$B$5</f>
        <v>0.98</v>
      </c>
      <c r="C13" t="s">
        <v>9</v>
      </c>
    </row>
    <row r="14" spans="1:4" x14ac:dyDescent="0.25">
      <c r="A14" t="s">
        <v>30</v>
      </c>
      <c r="B14" s="6">
        <f>B4/$B$5</f>
        <v>0.8</v>
      </c>
      <c r="C14" t="s">
        <v>9</v>
      </c>
    </row>
    <row r="16" spans="1:4" x14ac:dyDescent="0.25">
      <c r="A16" t="s">
        <v>18</v>
      </c>
      <c r="B16" s="7">
        <f>B3+(B3*$B$7)+$B$8-$B$9+$B$11</f>
        <v>52290</v>
      </c>
      <c r="C16" t="s">
        <v>28</v>
      </c>
    </row>
    <row r="17" spans="1:3" x14ac:dyDescent="0.25">
      <c r="A17" t="s">
        <v>18</v>
      </c>
      <c r="B17" s="7">
        <f>B3+(B3*$B$6)+(B3*$B$7)+$B$8-$B$9+(B3*B10)+$B$11</f>
        <v>60252.5</v>
      </c>
      <c r="C17" t="s">
        <v>17</v>
      </c>
    </row>
    <row r="18" spans="1:3" x14ac:dyDescent="0.25">
      <c r="A18" t="s">
        <v>19</v>
      </c>
      <c r="B18" s="7">
        <f>B4+(B4*$B$7)+$B$8-$B$9+$B$11</f>
        <v>42750</v>
      </c>
      <c r="C18" t="s">
        <v>28</v>
      </c>
    </row>
    <row r="19" spans="1:3" x14ac:dyDescent="0.25">
      <c r="A19" t="s">
        <v>19</v>
      </c>
      <c r="B19" s="7">
        <f>B4+(B4*$B$6)+(B4*$B$7)+$B$8-$B$9+(B3*B10)+$B$11</f>
        <v>49362.5</v>
      </c>
      <c r="C19" t="s">
        <v>17</v>
      </c>
    </row>
  </sheetData>
  <hyperlinks>
    <hyperlink ref="D3" r:id="rId1" xr:uid="{EFC1886C-01AC-4D81-8AF6-D5A57D39A0D0}"/>
    <hyperlink ref="D4" r:id="rId2" xr:uid="{9A510DC7-8063-49F1-8FA9-D02308954A42}"/>
    <hyperlink ref="D5" r:id="rId3" xr:uid="{A68AF764-46F1-4C15-9F4A-E0E02044072E}"/>
    <hyperlink ref="D6" r:id="rId4" xr:uid="{9B2E1D31-43F0-4615-BE23-B1E4C7F98B45}"/>
    <hyperlink ref="D7" r:id="rId5" xr:uid="{2647D2D1-E6F4-4956-A178-3622F66226BB}"/>
  </hyperlinks>
  <pageMargins left="0.7" right="0.7" top="0.75" bottom="0.75" header="0.3" footer="0.3"/>
  <pageSetup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Bitcoin to Tesla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Hargrave</dc:creator>
  <cp:lastModifiedBy>John Hargrave</cp:lastModifiedBy>
  <dcterms:created xsi:type="dcterms:W3CDTF">2021-03-26T16:47:05Z</dcterms:created>
  <dcterms:modified xsi:type="dcterms:W3CDTF">2021-03-26T17:17:10Z</dcterms:modified>
</cp:coreProperties>
</file>